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rt-I &amp; II" sheetId="1" r:id="rId1"/>
  </sheets>
  <definedNames>
    <definedName name="_xlnm.Print_Area" localSheetId="0">'Part-I &amp; II'!$A$2:$F$42</definedName>
  </definedNames>
  <calcPr fullCalcOnLoad="1"/>
</workbook>
</file>

<file path=xl/sharedStrings.xml><?xml version="1.0" encoding="utf-8"?>
<sst xmlns="http://schemas.openxmlformats.org/spreadsheetml/2006/main" count="150" uniqueCount="99">
  <si>
    <t xml:space="preserve">Total Income from operations (net)                             </t>
  </si>
  <si>
    <t>(b)  Other Operating Income</t>
  </si>
  <si>
    <t>(a)  Cost of materials consumed</t>
  </si>
  <si>
    <t>(b)  Purchases of stock-in-trade</t>
  </si>
  <si>
    <t>(d)  Employee benefits expense</t>
  </si>
  <si>
    <t>(e)  Depreciation and amortisation expense</t>
  </si>
  <si>
    <t>Total expenses</t>
  </si>
  <si>
    <t>Profit / (Loss) from operations before other income, finance costs and exceptional items (1-2)</t>
  </si>
  <si>
    <t>Other Income</t>
  </si>
  <si>
    <t>Finance Costs</t>
  </si>
  <si>
    <t>Exceptional Items</t>
  </si>
  <si>
    <t>Tax Expense</t>
  </si>
  <si>
    <t>Reserve excluding Revaluation Reserves as per balance sheet of previous accounting year</t>
  </si>
  <si>
    <t>Profit / (Loss) from ordinary activities after finance costs but before exceptional items (5 +/- 6)</t>
  </si>
  <si>
    <t>Net Profit / (Loss) for the period (11 +/- 12)</t>
  </si>
  <si>
    <t xml:space="preserve">Share of profit / (loss) of associates* </t>
  </si>
  <si>
    <t>Minority Interest *</t>
  </si>
  <si>
    <t>Profit / (Loss) from ordinary activities before finance costs and exceptional items (3 +/- 4)</t>
  </si>
  <si>
    <t>Public Shareholding</t>
  </si>
  <si>
    <t>a) Pledged / Encumbered</t>
  </si>
  <si>
    <t xml:space="preserve">b) Non Encumbered </t>
  </si>
  <si>
    <t>A</t>
  </si>
  <si>
    <t>PARTICULARS OF SHARE HOLDING</t>
  </si>
  <si>
    <t>B</t>
  </si>
  <si>
    <t>NOTES :-</t>
  </si>
  <si>
    <t>Expenses</t>
  </si>
  <si>
    <r>
      <t>Income from operations</t>
    </r>
  </si>
  <si>
    <t>Net Profit / (Loss) from ordinary activities after tax                                           (9 +/- 10)</t>
  </si>
  <si>
    <t>Particulars</t>
  </si>
  <si>
    <t>(f)   Other expenses                                                                       (Any item exceeding 10% of the total expenses relating to continuing operations to be shown separately)</t>
  </si>
  <si>
    <t>(a)   Net sales / Income from operations                                               ( Net of excise duty )</t>
  </si>
  <si>
    <t>NIL</t>
  </si>
  <si>
    <t>SEGMENT WISE REPORTING AS APPLICABLE HAS BEEN SHOWN BELOW:-</t>
  </si>
  <si>
    <t>Segment Revenue</t>
  </si>
  <si>
    <t xml:space="preserve">- Pesticides Manufacturing </t>
  </si>
  <si>
    <t>- Real Estate</t>
  </si>
  <si>
    <t xml:space="preserve">--     </t>
  </si>
  <si>
    <t xml:space="preserve">- Real Estate </t>
  </si>
  <si>
    <t>Capital Employed</t>
  </si>
  <si>
    <t>For and on behalf of the Board</t>
  </si>
  <si>
    <t>Quarter Ended</t>
  </si>
  <si>
    <t>Year Ended</t>
  </si>
  <si>
    <t xml:space="preserve">Net Profit / (Loss) after taxes, minority interest and share of profit / (loss) of associates (13 +/- 14 +/- 15) </t>
  </si>
  <si>
    <t>(c)  Changes in inventories of finished goods,                                      work-in-progress and stock-in-trade</t>
  </si>
  <si>
    <t>INVESTOR COMPLAINTS</t>
  </si>
  <si>
    <t>Pending at the beginning of the quarter</t>
  </si>
  <si>
    <t>Received during the quarter</t>
  </si>
  <si>
    <t>Disposed of during the quarter</t>
  </si>
  <si>
    <t>Remaining unresolved at the end of the quarter</t>
  </si>
  <si>
    <t>Total</t>
  </si>
  <si>
    <t>30-06-2012 Unaudited</t>
  </si>
  <si>
    <t>(41.36)</t>
  </si>
  <si>
    <t xml:space="preserve"> Place : Hyderabad</t>
  </si>
  <si>
    <t>(Y.Nayudamma)</t>
  </si>
  <si>
    <t>Managing Director</t>
  </si>
  <si>
    <t xml:space="preserve">                                               PHYTO CHEM (INDIA) LIMITED</t>
  </si>
  <si>
    <t>As at 30th June, 2013 the Company  has  deployed Rs.100.07 Lacs in Real Estate activity and the rest of amount is deployed in Pesticides only.</t>
  </si>
  <si>
    <t xml:space="preserve"> Date  : 31-07-2013</t>
  </si>
  <si>
    <t>Segment Results (Profit after Tax and Interest)</t>
  </si>
  <si>
    <t>31-03-2013 Audited</t>
  </si>
  <si>
    <t>30-06-2013 Unaudited</t>
  </si>
  <si>
    <t>Extraordinary items (net of tax expense Rs.   Lakhs)</t>
  </si>
  <si>
    <t>Segment Results (Profit before Tax)</t>
  </si>
  <si>
    <t>19.i</t>
  </si>
  <si>
    <t>Earnings per share (before extraordinary items)                                   (of Rs.10/- each) (not annualised) Basic &amp; Diluted Rs.</t>
  </si>
  <si>
    <t>19.ii</t>
  </si>
  <si>
    <t>Earnings per share (after extraordinary items)                            (of Rs.10/- each) (not annualised) Basic &amp; Diluted Rs.</t>
  </si>
  <si>
    <t>The above Unaudited Financial Results reviewed in the Audit Committee were approved and taken on record by the Board of Directors at their Meeting held on 31st July, 2013.</t>
  </si>
  <si>
    <t xml:space="preserve">                                                                                                                                             (Rs. in Lakhs)</t>
  </si>
  <si>
    <t xml:space="preserve">Quarter Ended                       30-06-2013 </t>
  </si>
  <si>
    <t>The previous periods figures are regrouped / rearranged wherever necessary.</t>
  </si>
  <si>
    <t>(43.09)</t>
  </si>
  <si>
    <t>(76.12)</t>
  </si>
  <si>
    <t>--</t>
  </si>
  <si>
    <t>Nil</t>
  </si>
  <si>
    <t>Segment Results (Profit before Tax and Interest)</t>
  </si>
  <si>
    <t>(30.76)</t>
  </si>
  <si>
    <t>Paid-up equity share capital                                                                                 (Face Value of Rs.10/- each)</t>
  </si>
  <si>
    <t>Statement of Unaudited Financial Results for the Quarter ended 30-06-2013</t>
  </si>
  <si>
    <t>(56.12)</t>
  </si>
  <si>
    <t xml:space="preserve">   -  Number of shares</t>
  </si>
  <si>
    <t xml:space="preserve">   -  Percentage of shareholding</t>
  </si>
  <si>
    <t xml:space="preserve">   -  Number of Shares</t>
  </si>
  <si>
    <t xml:space="preserve">   -  Percentage of shares (as a % of the total</t>
  </si>
  <si>
    <t xml:space="preserve">       shareholding of Promotors and Promotor group)</t>
  </si>
  <si>
    <t xml:space="preserve">   -  No of Shares</t>
  </si>
  <si>
    <t xml:space="preserve">   -  Percentage of shares (as a % of the total </t>
  </si>
  <si>
    <t xml:space="preserve">       shareholding of the Promoter and Promoter Group)</t>
  </si>
  <si>
    <t xml:space="preserve">   -  Percentage of shares (as a % of the total Share</t>
  </si>
  <si>
    <t xml:space="preserve">       Capital of the Company)</t>
  </si>
  <si>
    <t xml:space="preserve">                                                               Corporate Office : 8-3-229/23, First Floor, Thaherville,</t>
  </si>
  <si>
    <t xml:space="preserve">                                                               Yousufguda Checkpost,  Hyderabad - 500 045, A.P.</t>
  </si>
  <si>
    <t>Promotors and Promotor Group Shareholding**</t>
  </si>
  <si>
    <t xml:space="preserve">  PART - I                                                                                                                            </t>
  </si>
  <si>
    <t xml:space="preserve">  PART - II</t>
  </si>
  <si>
    <t xml:space="preserve">   -  Percentage of shares (as a % of the total Share </t>
  </si>
  <si>
    <t xml:space="preserve">                                                                  Regd.Office : Survey No.628, Temple Street, Bonthapally - 502 313,</t>
  </si>
  <si>
    <t xml:space="preserve">                                                                  Jinnaram Mandal, Medak District,  Andhra Pradesh.</t>
  </si>
  <si>
    <t>Profit / (Loss) from ordinary activities before tax                                          (7 +/- 8)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</si>
</sst>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00"/>
    <numFmt numFmtId="176" formatCode="0.00_);\(0.00\)"/>
    <numFmt numFmtId="177" formatCode="_(* #,##0.0_);_(* \(#,##0.0\);_(* &quot;-&quot;??_);_(@_)"/>
    <numFmt numFmtId="178" formatCode="_(* #,##0_);_(* \(#,##0\);_(* &quot;-&quot;??_);_(@_)"/>
    <numFmt numFmtId="179" formatCode="0.00_)"/>
  </numFmts>
  <fonts count="52"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Verdana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u val="single"/>
      <sz val="11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9.5"/>
      <name val="Arial"/>
      <family val="2"/>
    </font>
    <font>
      <b/>
      <sz val="11.5"/>
      <color indexed="8"/>
      <name val="Aria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6">
    <xf numFmtId="0" fontId="0" fillId="0" borderId="0" xfId="0" applyAlignment="1">
      <alignment vertical="top" wrapText="1"/>
    </xf>
    <xf numFmtId="0" fontId="4" fillId="0" borderId="0" xfId="58" applyFont="1" applyBorder="1">
      <alignment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Border="1" applyAlignment="1" quotePrefix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vertical="top" wrapText="1"/>
    </xf>
    <xf numFmtId="0" fontId="7" fillId="0" borderId="0" xfId="0" applyFont="1" applyBorder="1" applyAlignment="1">
      <alignment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right" vertical="center" wrapText="1" indent="1"/>
    </xf>
    <xf numFmtId="0" fontId="8" fillId="0" borderId="10" xfId="0" applyFont="1" applyFill="1" applyBorder="1" applyAlignment="1">
      <alignment horizontal="right" vertical="center" wrapText="1" indent="1"/>
    </xf>
    <xf numFmtId="0" fontId="8" fillId="0" borderId="11" xfId="0" applyFont="1" applyFill="1" applyBorder="1" applyAlignment="1">
      <alignment horizontal="right" vertical="center" wrapText="1" indent="1"/>
    </xf>
    <xf numFmtId="2" fontId="7" fillId="0" borderId="10" xfId="0" applyNumberFormat="1" applyFont="1" applyBorder="1" applyAlignment="1">
      <alignment horizontal="right" vertical="center" wrapText="1" indent="1"/>
    </xf>
    <xf numFmtId="0" fontId="7" fillId="0" borderId="10" xfId="0" applyFont="1" applyFill="1" applyBorder="1" applyAlignment="1">
      <alignment horizontal="right" vertical="center" wrapText="1" indent="1"/>
    </xf>
    <xf numFmtId="0" fontId="7" fillId="0" borderId="11" xfId="0" applyFont="1" applyFill="1" applyBorder="1" applyAlignment="1">
      <alignment horizontal="right" vertical="center" wrapText="1" indent="1"/>
    </xf>
    <xf numFmtId="2" fontId="7" fillId="0" borderId="10" xfId="0" applyNumberFormat="1" applyFont="1" applyFill="1" applyBorder="1" applyAlignment="1">
      <alignment horizontal="right" vertical="center" wrapText="1" indent="1"/>
    </xf>
    <xf numFmtId="0" fontId="7" fillId="0" borderId="13" xfId="0" applyFont="1" applyFill="1" applyBorder="1" applyAlignment="1">
      <alignment horizontal="right" vertical="center" wrapText="1" indent="1"/>
    </xf>
    <xf numFmtId="0" fontId="7" fillId="0" borderId="10" xfId="0" applyFont="1" applyFill="1" applyBorder="1" applyAlignment="1" quotePrefix="1">
      <alignment horizontal="right" vertical="center" wrapText="1" indent="1"/>
    </xf>
    <xf numFmtId="2" fontId="7" fillId="0" borderId="10" xfId="0" applyNumberFormat="1" applyFont="1" applyFill="1" applyBorder="1" applyAlignment="1" quotePrefix="1">
      <alignment horizontal="right" vertical="center" wrapText="1" indent="1"/>
    </xf>
    <xf numFmtId="0" fontId="7" fillId="0" borderId="13" xfId="0" applyFont="1" applyBorder="1" applyAlignment="1">
      <alignment horizontal="right" vertical="center" wrapText="1" indent="1"/>
    </xf>
    <xf numFmtId="0" fontId="7" fillId="0" borderId="10" xfId="0" applyFont="1" applyBorder="1" applyAlignment="1" quotePrefix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9" fillId="0" borderId="10" xfId="0" applyFont="1" applyFill="1" applyBorder="1" applyAlignment="1">
      <alignment horizontal="right" vertical="center" wrapText="1" indent="1"/>
    </xf>
    <xf numFmtId="2" fontId="7" fillId="0" borderId="11" xfId="0" applyNumberFormat="1" applyFont="1" applyBorder="1" applyAlignment="1" quotePrefix="1">
      <alignment horizontal="right" vertical="center" wrapText="1" indent="1"/>
    </xf>
    <xf numFmtId="2" fontId="7" fillId="0" borderId="10" xfId="0" applyNumberFormat="1" applyFont="1" applyBorder="1" applyAlignment="1" quotePrefix="1">
      <alignment horizontal="right" vertical="center" wrapText="1" indent="1"/>
    </xf>
    <xf numFmtId="2" fontId="7" fillId="0" borderId="13" xfId="0" applyNumberFormat="1" applyFont="1" applyBorder="1" applyAlignment="1">
      <alignment horizontal="right" vertical="center" wrapText="1" indent="1"/>
    </xf>
    <xf numFmtId="0" fontId="7" fillId="0" borderId="11" xfId="0" applyFont="1" applyFill="1" applyBorder="1" applyAlignment="1" quotePrefix="1">
      <alignment horizontal="right" vertical="center" wrapText="1" inden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Border="1" applyAlignment="1" quotePrefix="1">
      <alignment horizontal="left" vertical="center" indent="1"/>
    </xf>
    <xf numFmtId="0" fontId="7" fillId="0" borderId="11" xfId="0" applyFont="1" applyBorder="1" applyAlignment="1" quotePrefix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 quotePrefix="1">
      <alignment horizontal="right" vertical="center" wrapText="1" indent="1"/>
    </xf>
    <xf numFmtId="0" fontId="7" fillId="0" borderId="11" xfId="0" applyFont="1" applyFill="1" applyBorder="1" applyAlignment="1" quotePrefix="1">
      <alignment horizontal="right" vertical="center" wrapText="1" indent="1"/>
    </xf>
    <xf numFmtId="0" fontId="7" fillId="0" borderId="13" xfId="0" applyFont="1" applyFill="1" applyBorder="1" applyAlignment="1" quotePrefix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0" fontId="7" fillId="0" borderId="11" xfId="0" applyFont="1" applyFill="1" applyBorder="1" applyAlignment="1">
      <alignment horizontal="right" vertical="center" wrapText="1" indent="1"/>
    </xf>
    <xf numFmtId="2" fontId="7" fillId="0" borderId="11" xfId="0" applyNumberFormat="1" applyFont="1" applyFill="1" applyBorder="1" applyAlignment="1">
      <alignment horizontal="right" vertical="center" wrapText="1" indent="1"/>
    </xf>
    <xf numFmtId="2" fontId="7" fillId="0" borderId="11" xfId="0" applyNumberFormat="1" applyFont="1" applyFill="1" applyBorder="1" applyAlignment="1" quotePrefix="1">
      <alignment horizontal="right" vertical="center" wrapText="1" inden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left" vertical="center" wrapText="1"/>
    </xf>
    <xf numFmtId="0" fontId="16" fillId="0" borderId="0" xfId="0" applyFont="1" applyBorder="1" applyAlignment="1" quotePrefix="1">
      <alignment horizontal="left" vertical="center" wrapText="1"/>
    </xf>
    <xf numFmtId="0" fontId="16" fillId="0" borderId="23" xfId="0" applyFont="1" applyBorder="1" applyAlignment="1" quotePrefix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0" xfId="0" applyFont="1" applyBorder="1" applyAlignment="1" quotePrefix="1">
      <alignment horizontal="left" vertical="center" wrapText="1"/>
    </xf>
    <xf numFmtId="0" fontId="15" fillId="0" borderId="23" xfId="0" applyFont="1" applyBorder="1" applyAlignment="1" quotePrefix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7" fillId="0" borderId="0" xfId="0" applyFont="1" applyBorder="1" applyAlignment="1" quotePrefix="1">
      <alignment horizontal="left" vertical="center" wrapText="1"/>
    </xf>
    <xf numFmtId="0" fontId="17" fillId="0" borderId="23" xfId="0" applyFont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 quotePrefix="1">
      <alignment horizontal="left" vertical="center" wrapText="1"/>
    </xf>
    <xf numFmtId="0" fontId="7" fillId="0" borderId="22" xfId="0" applyFont="1" applyFill="1" applyBorder="1" applyAlignment="1" quotePrefix="1">
      <alignment horizontal="left" vertical="center" wrapText="1"/>
    </xf>
    <xf numFmtId="0" fontId="7" fillId="0" borderId="21" xfId="0" applyFont="1" applyFill="1" applyBorder="1" applyAlignment="1" quotePrefix="1">
      <alignment horizontal="left" vertical="center" wrapText="1"/>
    </xf>
    <xf numFmtId="0" fontId="7" fillId="0" borderId="19" xfId="0" applyFont="1" applyFill="1" applyBorder="1" applyAlignment="1" quotePrefix="1">
      <alignment horizontal="left" vertical="center" wrapText="1"/>
    </xf>
    <xf numFmtId="0" fontId="7" fillId="0" borderId="26" xfId="0" applyFont="1" applyFill="1" applyBorder="1" applyAlignment="1" quotePrefix="1">
      <alignment horizontal="left" vertical="center" wrapText="1"/>
    </xf>
    <xf numFmtId="0" fontId="7" fillId="0" borderId="27" xfId="0" applyFont="1" applyFill="1" applyBorder="1" applyAlignment="1" quotePrefix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top" wrapText="1"/>
    </xf>
    <xf numFmtId="0" fontId="8" fillId="33" borderId="2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7" fillId="0" borderId="0" xfId="0" applyFont="1" applyBorder="1" applyAlignment="1" quotePrefix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EBI CLAUSE 4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2</xdr:row>
      <xdr:rowOff>0</xdr:rowOff>
    </xdr:from>
    <xdr:to>
      <xdr:col>1</xdr:col>
      <xdr:colOff>1685925</xdr:colOff>
      <xdr:row>6</xdr:row>
      <xdr:rowOff>142875</xdr:rowOff>
    </xdr:to>
    <xdr:pic>
      <xdr:nvPicPr>
        <xdr:cNvPr id="1" name="Picture 1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23850"/>
          <a:ext cx="76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2"/>
  <sheetViews>
    <sheetView tabSelected="1" zoomScalePageLayoutView="0" workbookViewId="0" topLeftCell="A1">
      <selection activeCell="A2" sqref="A2:F42"/>
    </sheetView>
  </sheetViews>
  <sheetFormatPr defaultColWidth="9.33203125" defaultRowHeight="12.75"/>
  <cols>
    <col min="1" max="1" width="5.66015625" style="0" customWidth="1"/>
    <col min="2" max="2" width="66.5" style="0" customWidth="1"/>
    <col min="3" max="3" width="18.5" style="0" customWidth="1"/>
    <col min="4" max="6" width="16.83203125" style="0" customWidth="1"/>
  </cols>
  <sheetData>
    <row r="2" spans="1:6" ht="12.75">
      <c r="A2" s="63"/>
      <c r="B2" s="64"/>
      <c r="C2" s="64"/>
      <c r="D2" s="64"/>
      <c r="E2" s="64"/>
      <c r="F2" s="65"/>
    </row>
    <row r="3" spans="1:6" ht="18" customHeight="1">
      <c r="A3" s="66" t="s">
        <v>55</v>
      </c>
      <c r="B3" s="67"/>
      <c r="C3" s="67"/>
      <c r="D3" s="67"/>
      <c r="E3" s="67"/>
      <c r="F3" s="68"/>
    </row>
    <row r="4" spans="1:6" ht="15.75" customHeight="1">
      <c r="A4" s="69" t="s">
        <v>96</v>
      </c>
      <c r="B4" s="70"/>
      <c r="C4" s="70"/>
      <c r="D4" s="70"/>
      <c r="E4" s="70"/>
      <c r="F4" s="71"/>
    </row>
    <row r="5" spans="1:6" ht="15.75" customHeight="1">
      <c r="A5" s="69" t="s">
        <v>97</v>
      </c>
      <c r="B5" s="70"/>
      <c r="C5" s="70"/>
      <c r="D5" s="70"/>
      <c r="E5" s="70"/>
      <c r="F5" s="71"/>
    </row>
    <row r="6" spans="1:6" ht="15.75" customHeight="1">
      <c r="A6" s="72" t="s">
        <v>90</v>
      </c>
      <c r="B6" s="73"/>
      <c r="C6" s="73"/>
      <c r="D6" s="73"/>
      <c r="E6" s="73"/>
      <c r="F6" s="74"/>
    </row>
    <row r="7" spans="1:6" ht="15.75" customHeight="1">
      <c r="A7" s="72" t="s">
        <v>91</v>
      </c>
      <c r="B7" s="73"/>
      <c r="C7" s="73"/>
      <c r="D7" s="73"/>
      <c r="E7" s="73"/>
      <c r="F7" s="74"/>
    </row>
    <row r="8" spans="1:6" ht="18" customHeight="1">
      <c r="A8" s="78" t="s">
        <v>93</v>
      </c>
      <c r="B8" s="79"/>
      <c r="C8" s="79"/>
      <c r="D8" s="79"/>
      <c r="E8" s="79"/>
      <c r="F8" s="80"/>
    </row>
    <row r="9" spans="1:6" ht="18" customHeight="1">
      <c r="A9" s="81" t="s">
        <v>78</v>
      </c>
      <c r="B9" s="82"/>
      <c r="C9" s="82"/>
      <c r="D9" s="82"/>
      <c r="E9" s="82"/>
      <c r="F9" s="83"/>
    </row>
    <row r="10" spans="1:6" ht="18" customHeight="1">
      <c r="A10" s="75" t="s">
        <v>68</v>
      </c>
      <c r="B10" s="76"/>
      <c r="C10" s="76"/>
      <c r="D10" s="76"/>
      <c r="E10" s="76"/>
      <c r="F10" s="77"/>
    </row>
    <row r="11" spans="1:7" ht="18" customHeight="1">
      <c r="A11" s="84"/>
      <c r="B11" s="85"/>
      <c r="C11" s="61" t="s">
        <v>40</v>
      </c>
      <c r="D11" s="95"/>
      <c r="E11" s="96"/>
      <c r="F11" s="10" t="s">
        <v>41</v>
      </c>
      <c r="G11" s="8"/>
    </row>
    <row r="12" spans="1:6" ht="30" customHeight="1">
      <c r="A12" s="61" t="s">
        <v>28</v>
      </c>
      <c r="B12" s="62"/>
      <c r="C12" s="4" t="s">
        <v>60</v>
      </c>
      <c r="D12" s="4" t="s">
        <v>59</v>
      </c>
      <c r="E12" s="4" t="s">
        <v>50</v>
      </c>
      <c r="F12" s="4" t="s">
        <v>59</v>
      </c>
    </row>
    <row r="13" spans="1:6" ht="16.5" customHeight="1">
      <c r="A13" s="5">
        <v>1</v>
      </c>
      <c r="B13" s="90" t="s">
        <v>26</v>
      </c>
      <c r="C13" s="90"/>
      <c r="D13" s="90"/>
      <c r="E13" s="90"/>
      <c r="F13" s="91"/>
    </row>
    <row r="14" spans="1:6" ht="30" customHeight="1">
      <c r="A14" s="6"/>
      <c r="B14" s="15" t="s">
        <v>30</v>
      </c>
      <c r="C14" s="35">
        <v>196.06</v>
      </c>
      <c r="D14" s="35">
        <v>414.29</v>
      </c>
      <c r="E14" s="33">
        <v>560.19</v>
      </c>
      <c r="F14" s="33">
        <v>3295.05</v>
      </c>
    </row>
    <row r="15" spans="1:6" ht="18" customHeight="1">
      <c r="A15" s="6"/>
      <c r="B15" s="15" t="s">
        <v>1</v>
      </c>
      <c r="C15" s="35">
        <v>1.1</v>
      </c>
      <c r="D15" s="35">
        <v>18.82</v>
      </c>
      <c r="E15" s="33">
        <v>1.13</v>
      </c>
      <c r="F15" s="35">
        <v>51.7</v>
      </c>
    </row>
    <row r="16" spans="1:6" ht="16.5" customHeight="1">
      <c r="A16" s="7"/>
      <c r="B16" s="16" t="s">
        <v>0</v>
      </c>
      <c r="C16" s="34">
        <f>C14+C15</f>
        <v>197.16</v>
      </c>
      <c r="D16" s="34">
        <f>D14+D15</f>
        <v>433.11</v>
      </c>
      <c r="E16" s="34">
        <f>E14+E15</f>
        <v>561.32</v>
      </c>
      <c r="F16" s="34">
        <f>+F14+F15</f>
        <v>3346.75</v>
      </c>
    </row>
    <row r="17" spans="1:6" ht="16.5" customHeight="1">
      <c r="A17" s="86">
        <v>2</v>
      </c>
      <c r="B17" s="92" t="s">
        <v>25</v>
      </c>
      <c r="C17" s="93"/>
      <c r="D17" s="93"/>
      <c r="E17" s="93"/>
      <c r="F17" s="94"/>
    </row>
    <row r="18" spans="1:6" ht="16.5" customHeight="1">
      <c r="A18" s="87"/>
      <c r="B18" s="17" t="s">
        <v>2</v>
      </c>
      <c r="C18" s="45">
        <v>138.25</v>
      </c>
      <c r="D18" s="45">
        <v>159.99</v>
      </c>
      <c r="E18" s="39">
        <v>414.56</v>
      </c>
      <c r="F18" s="36">
        <v>2417.31</v>
      </c>
    </row>
    <row r="19" spans="1:6" ht="16.5" customHeight="1">
      <c r="A19" s="87"/>
      <c r="B19" s="17" t="s">
        <v>3</v>
      </c>
      <c r="C19" s="32">
        <v>0</v>
      </c>
      <c r="D19" s="32">
        <v>0</v>
      </c>
      <c r="E19" s="32">
        <v>0</v>
      </c>
      <c r="F19" s="35">
        <v>0</v>
      </c>
    </row>
    <row r="20" spans="1:6" ht="30" customHeight="1">
      <c r="A20" s="87"/>
      <c r="B20" s="17" t="s">
        <v>43</v>
      </c>
      <c r="C20" s="44" t="s">
        <v>79</v>
      </c>
      <c r="D20" s="32">
        <v>163.27</v>
      </c>
      <c r="E20" s="40" t="s">
        <v>51</v>
      </c>
      <c r="F20" s="37">
        <v>38.24</v>
      </c>
    </row>
    <row r="21" spans="1:6" ht="18" customHeight="1">
      <c r="A21" s="87"/>
      <c r="B21" s="17" t="s">
        <v>4</v>
      </c>
      <c r="C21" s="32">
        <v>50.54</v>
      </c>
      <c r="D21" s="32">
        <v>56.48</v>
      </c>
      <c r="E21" s="41">
        <v>50.01</v>
      </c>
      <c r="F21" s="38">
        <v>211.26</v>
      </c>
    </row>
    <row r="22" spans="1:6" ht="16.5" customHeight="1">
      <c r="A22" s="87"/>
      <c r="B22" s="17" t="s">
        <v>5</v>
      </c>
      <c r="C22" s="32">
        <v>8.31</v>
      </c>
      <c r="D22" s="32">
        <v>8.29</v>
      </c>
      <c r="E22" s="32">
        <v>6.6</v>
      </c>
      <c r="F22" s="37">
        <v>29.97</v>
      </c>
    </row>
    <row r="23" spans="1:6" ht="49.5" customHeight="1">
      <c r="A23" s="87"/>
      <c r="B23" s="17" t="s">
        <v>29</v>
      </c>
      <c r="C23" s="32">
        <v>52.13</v>
      </c>
      <c r="D23" s="32">
        <v>31.05</v>
      </c>
      <c r="E23" s="41">
        <v>89.94</v>
      </c>
      <c r="F23" s="37">
        <v>395.35</v>
      </c>
    </row>
    <row r="24" spans="1:6" ht="16.5" customHeight="1">
      <c r="A24" s="88"/>
      <c r="B24" s="17" t="s">
        <v>6</v>
      </c>
      <c r="C24" s="37">
        <f>C18+C19+C21+C22+C23+C20</f>
        <v>193.10999999999999</v>
      </c>
      <c r="D24" s="37">
        <f>D18+D19+D21+D22+D23+D20</f>
        <v>419.08000000000004</v>
      </c>
      <c r="E24" s="37">
        <f>E18+E19+E21+E22+E23+E20</f>
        <v>519.75</v>
      </c>
      <c r="F24" s="37">
        <f>F18+F19+F21+F22+F23+F20</f>
        <v>3092.129999999999</v>
      </c>
    </row>
    <row r="25" spans="1:6" ht="30" customHeight="1">
      <c r="A25" s="2">
        <v>3</v>
      </c>
      <c r="B25" s="17" t="s">
        <v>7</v>
      </c>
      <c r="C25" s="37">
        <f>C16-C24</f>
        <v>4.050000000000011</v>
      </c>
      <c r="D25" s="37">
        <f>D16-D24</f>
        <v>14.029999999999973</v>
      </c>
      <c r="E25" s="37">
        <f>E16-E24</f>
        <v>41.57000000000005</v>
      </c>
      <c r="F25" s="37">
        <f>F16-F24</f>
        <v>254.6200000000008</v>
      </c>
    </row>
    <row r="26" spans="1:6" ht="16.5" customHeight="1">
      <c r="A26" s="2">
        <v>4</v>
      </c>
      <c r="B26" s="17" t="s">
        <v>8</v>
      </c>
      <c r="C26" s="32">
        <v>0</v>
      </c>
      <c r="D26" s="32">
        <v>0</v>
      </c>
      <c r="E26" s="32">
        <v>0</v>
      </c>
      <c r="F26" s="38">
        <v>0</v>
      </c>
    </row>
    <row r="27" spans="1:6" ht="30">
      <c r="A27" s="2">
        <v>5</v>
      </c>
      <c r="B27" s="17" t="s">
        <v>17</v>
      </c>
      <c r="C27" s="38">
        <f>C25+C26</f>
        <v>4.050000000000011</v>
      </c>
      <c r="D27" s="38">
        <f>D25+D26</f>
        <v>14.029999999999973</v>
      </c>
      <c r="E27" s="38">
        <f>E25+E26</f>
        <v>41.57000000000005</v>
      </c>
      <c r="F27" s="38">
        <f>F25+F26</f>
        <v>254.6200000000008</v>
      </c>
    </row>
    <row r="28" spans="1:6" ht="16.5" customHeight="1">
      <c r="A28" s="2">
        <v>6</v>
      </c>
      <c r="B28" s="17" t="s">
        <v>9</v>
      </c>
      <c r="C28" s="32">
        <v>34.81</v>
      </c>
      <c r="D28" s="32">
        <v>57.12</v>
      </c>
      <c r="E28" s="32">
        <v>31.4</v>
      </c>
      <c r="F28" s="38">
        <v>156.08</v>
      </c>
    </row>
    <row r="29" spans="1:6" ht="34.5" customHeight="1">
      <c r="A29" s="2">
        <v>7</v>
      </c>
      <c r="B29" s="17" t="s">
        <v>13</v>
      </c>
      <c r="C29" s="38" t="s">
        <v>76</v>
      </c>
      <c r="D29" s="44" t="s">
        <v>71</v>
      </c>
      <c r="E29" s="38">
        <f>E27-E28</f>
        <v>10.170000000000051</v>
      </c>
      <c r="F29" s="38">
        <f>F27-F28</f>
        <v>98.54000000000079</v>
      </c>
    </row>
    <row r="30" spans="1:6" ht="16.5" customHeight="1">
      <c r="A30" s="2">
        <v>8</v>
      </c>
      <c r="B30" s="17" t="s">
        <v>10</v>
      </c>
      <c r="C30" s="32">
        <v>0</v>
      </c>
      <c r="D30" s="32">
        <v>0</v>
      </c>
      <c r="E30" s="32">
        <v>0</v>
      </c>
      <c r="F30" s="38">
        <v>0</v>
      </c>
    </row>
    <row r="31" spans="1:6" ht="30">
      <c r="A31" s="2">
        <v>9</v>
      </c>
      <c r="B31" s="17" t="s">
        <v>98</v>
      </c>
      <c r="C31" s="38" t="s">
        <v>76</v>
      </c>
      <c r="D31" s="44" t="s">
        <v>71</v>
      </c>
      <c r="E31" s="38">
        <f>E29-E30</f>
        <v>10.170000000000051</v>
      </c>
      <c r="F31" s="37">
        <f>F29-F30</f>
        <v>98.54000000000079</v>
      </c>
    </row>
    <row r="32" spans="1:6" ht="16.5" customHeight="1">
      <c r="A32" s="2">
        <v>10</v>
      </c>
      <c r="B32" s="17" t="s">
        <v>11</v>
      </c>
      <c r="C32" s="32">
        <v>0</v>
      </c>
      <c r="D32" s="32">
        <v>33.03</v>
      </c>
      <c r="E32" s="32">
        <v>0</v>
      </c>
      <c r="F32" s="37">
        <v>33.03</v>
      </c>
    </row>
    <row r="33" spans="1:6" ht="30">
      <c r="A33" s="2">
        <v>11</v>
      </c>
      <c r="B33" s="17" t="s">
        <v>27</v>
      </c>
      <c r="C33" s="38" t="s">
        <v>76</v>
      </c>
      <c r="D33" s="44" t="s">
        <v>72</v>
      </c>
      <c r="E33" s="37">
        <f>E31-E32</f>
        <v>10.170000000000051</v>
      </c>
      <c r="F33" s="37">
        <f>F31-F32</f>
        <v>65.51000000000079</v>
      </c>
    </row>
    <row r="34" spans="1:6" ht="16.5" customHeight="1">
      <c r="A34" s="2">
        <v>12</v>
      </c>
      <c r="B34" s="18" t="s">
        <v>61</v>
      </c>
      <c r="C34" s="32">
        <v>0</v>
      </c>
      <c r="D34" s="32">
        <v>0</v>
      </c>
      <c r="E34" s="32">
        <v>0</v>
      </c>
      <c r="F34" s="38">
        <v>1.63</v>
      </c>
    </row>
    <row r="35" spans="1:6" ht="16.5" customHeight="1">
      <c r="A35" s="2">
        <v>13</v>
      </c>
      <c r="B35" s="17" t="s">
        <v>14</v>
      </c>
      <c r="C35" s="38" t="s">
        <v>76</v>
      </c>
      <c r="D35" s="44" t="s">
        <v>72</v>
      </c>
      <c r="E35" s="37">
        <f>E33-E34</f>
        <v>10.170000000000051</v>
      </c>
      <c r="F35" s="37">
        <f>F33-F34</f>
        <v>63.880000000000784</v>
      </c>
    </row>
    <row r="36" spans="1:6" ht="16.5" customHeight="1">
      <c r="A36" s="2">
        <v>14</v>
      </c>
      <c r="B36" s="17" t="s">
        <v>15</v>
      </c>
      <c r="C36" s="32">
        <v>0</v>
      </c>
      <c r="D36" s="32">
        <v>0</v>
      </c>
      <c r="E36" s="32">
        <v>0</v>
      </c>
      <c r="F36" s="38">
        <v>0</v>
      </c>
    </row>
    <row r="37" spans="1:6" ht="16.5" customHeight="1">
      <c r="A37" s="2">
        <v>15</v>
      </c>
      <c r="B37" s="17" t="s">
        <v>16</v>
      </c>
      <c r="C37" s="32">
        <v>0</v>
      </c>
      <c r="D37" s="32">
        <v>0</v>
      </c>
      <c r="E37" s="32">
        <v>0</v>
      </c>
      <c r="F37" s="38">
        <v>0</v>
      </c>
    </row>
    <row r="38" spans="1:6" ht="30" customHeight="1">
      <c r="A38" s="2">
        <v>16</v>
      </c>
      <c r="B38" s="17" t="s">
        <v>42</v>
      </c>
      <c r="C38" s="38" t="s">
        <v>76</v>
      </c>
      <c r="D38" s="44" t="s">
        <v>72</v>
      </c>
      <c r="E38" s="37">
        <f>E35-E36-E37</f>
        <v>10.170000000000051</v>
      </c>
      <c r="F38" s="37">
        <f>F35-F36-F37</f>
        <v>63.880000000000784</v>
      </c>
    </row>
    <row r="39" spans="1:6" ht="30">
      <c r="A39" s="2">
        <v>17</v>
      </c>
      <c r="B39" s="17" t="s">
        <v>77</v>
      </c>
      <c r="C39" s="32">
        <v>430.02</v>
      </c>
      <c r="D39" s="32">
        <v>430.02</v>
      </c>
      <c r="E39" s="41">
        <v>430.02</v>
      </c>
      <c r="F39" s="37">
        <v>430.02</v>
      </c>
    </row>
    <row r="40" spans="1:6" ht="30">
      <c r="A40" s="2">
        <v>18</v>
      </c>
      <c r="B40" s="17" t="s">
        <v>12</v>
      </c>
      <c r="C40" s="32"/>
      <c r="D40" s="32"/>
      <c r="E40" s="41"/>
      <c r="F40" s="37">
        <v>286.51</v>
      </c>
    </row>
    <row r="41" spans="1:6" ht="34.5" customHeight="1">
      <c r="A41" s="2" t="s">
        <v>63</v>
      </c>
      <c r="B41" s="17" t="s">
        <v>64</v>
      </c>
      <c r="C41" s="32">
        <v>0</v>
      </c>
      <c r="D41" s="32">
        <v>0</v>
      </c>
      <c r="E41" s="32">
        <f>E33*10/E39</f>
        <v>0.23650062787777434</v>
      </c>
      <c r="F41" s="32">
        <f>F33*10/F39</f>
        <v>1.5234175154644154</v>
      </c>
    </row>
    <row r="42" spans="1:6" ht="34.5" customHeight="1">
      <c r="A42" s="2" t="s">
        <v>65</v>
      </c>
      <c r="B42" s="17" t="s">
        <v>66</v>
      </c>
      <c r="C42" s="32">
        <v>0</v>
      </c>
      <c r="D42" s="32">
        <v>0</v>
      </c>
      <c r="E42" s="32">
        <f>E38*10/E39</f>
        <v>0.23650062787777434</v>
      </c>
      <c r="F42" s="32">
        <f>F38*10/F39</f>
        <v>1.485512301753425</v>
      </c>
    </row>
    <row r="43" spans="1:6" ht="13.5" customHeight="1">
      <c r="A43" s="89"/>
      <c r="B43" s="89"/>
      <c r="C43" s="89"/>
      <c r="D43" s="89"/>
      <c r="E43" s="89"/>
      <c r="F43" s="89"/>
    </row>
    <row r="44" spans="1:6" ht="13.5" customHeight="1">
      <c r="A44" s="14"/>
      <c r="B44" s="14"/>
      <c r="C44" s="14"/>
      <c r="D44" s="14"/>
      <c r="E44" s="14"/>
      <c r="F44" s="14"/>
    </row>
    <row r="45" spans="1:6" ht="16.5" customHeight="1">
      <c r="A45" s="103" t="s">
        <v>94</v>
      </c>
      <c r="B45" s="104"/>
      <c r="C45" s="104"/>
      <c r="D45" s="104"/>
      <c r="E45" s="104"/>
      <c r="F45" s="105"/>
    </row>
    <row r="46" spans="1:6" ht="16.5" customHeight="1">
      <c r="A46" s="11" t="s">
        <v>21</v>
      </c>
      <c r="B46" s="12" t="s">
        <v>22</v>
      </c>
      <c r="C46" s="30"/>
      <c r="D46" s="30"/>
      <c r="E46" s="30"/>
      <c r="F46" s="30"/>
    </row>
    <row r="47" spans="1:6" ht="16.5" customHeight="1">
      <c r="A47" s="106">
        <v>1</v>
      </c>
      <c r="B47" s="3" t="s">
        <v>18</v>
      </c>
      <c r="C47" s="33"/>
      <c r="D47" s="33"/>
      <c r="E47" s="33"/>
      <c r="F47" s="42"/>
    </row>
    <row r="48" spans="1:6" ht="16.5" customHeight="1">
      <c r="A48" s="107"/>
      <c r="B48" s="19" t="s">
        <v>80</v>
      </c>
      <c r="C48" s="36">
        <v>2828378</v>
      </c>
      <c r="D48" s="36">
        <v>2828518</v>
      </c>
      <c r="E48" s="36">
        <v>2845060</v>
      </c>
      <c r="F48" s="33">
        <v>2828518</v>
      </c>
    </row>
    <row r="49" spans="1:6" ht="16.5" customHeight="1">
      <c r="A49" s="108"/>
      <c r="B49" s="3" t="s">
        <v>81</v>
      </c>
      <c r="C49" s="35">
        <v>65.77</v>
      </c>
      <c r="D49" s="35">
        <v>65.78</v>
      </c>
      <c r="E49" s="35">
        <v>66.16</v>
      </c>
      <c r="F49" s="35">
        <v>65.78</v>
      </c>
    </row>
    <row r="50" spans="1:6" ht="16.5" customHeight="1">
      <c r="A50" s="106">
        <v>2</v>
      </c>
      <c r="B50" s="20" t="s">
        <v>92</v>
      </c>
      <c r="C50" s="37"/>
      <c r="D50" s="37"/>
      <c r="E50" s="37"/>
      <c r="F50" s="33"/>
    </row>
    <row r="51" spans="1:6" ht="16.5" customHeight="1">
      <c r="A51" s="107"/>
      <c r="B51" s="20" t="s">
        <v>19</v>
      </c>
      <c r="C51" s="37"/>
      <c r="D51" s="37"/>
      <c r="E51" s="37"/>
      <c r="F51" s="33"/>
    </row>
    <row r="52" spans="1:6" ht="16.5" customHeight="1">
      <c r="A52" s="107"/>
      <c r="B52" s="47" t="s">
        <v>82</v>
      </c>
      <c r="C52" s="34" t="s">
        <v>31</v>
      </c>
      <c r="D52" s="34" t="s">
        <v>31</v>
      </c>
      <c r="E52" s="34" t="s">
        <v>31</v>
      </c>
      <c r="F52" s="34" t="s">
        <v>31</v>
      </c>
    </row>
    <row r="53" spans="1:6" ht="16.5" customHeight="1">
      <c r="A53" s="115"/>
      <c r="B53" s="51" t="s">
        <v>83</v>
      </c>
      <c r="C53" s="46"/>
      <c r="D53" s="46"/>
      <c r="E53" s="46"/>
      <c r="F53" s="34"/>
    </row>
    <row r="54" spans="1:6" ht="16.5" customHeight="1">
      <c r="A54" s="115"/>
      <c r="B54" s="52" t="s">
        <v>84</v>
      </c>
      <c r="C54" s="54"/>
      <c r="D54" s="54"/>
      <c r="E54" s="54"/>
      <c r="F54" s="36"/>
    </row>
    <row r="55" spans="1:6" ht="16.5" customHeight="1">
      <c r="A55" s="115"/>
      <c r="B55" s="51" t="s">
        <v>88</v>
      </c>
      <c r="C55" s="46"/>
      <c r="D55" s="46"/>
      <c r="E55" s="46"/>
      <c r="F55" s="34"/>
    </row>
    <row r="56" spans="1:6" ht="16.5" customHeight="1">
      <c r="A56" s="115"/>
      <c r="B56" s="53" t="s">
        <v>89</v>
      </c>
      <c r="C56" s="36"/>
      <c r="D56" s="36"/>
      <c r="E56" s="36"/>
      <c r="F56" s="36"/>
    </row>
    <row r="57" spans="1:6" ht="16.5" customHeight="1">
      <c r="A57" s="107"/>
      <c r="B57" s="19" t="s">
        <v>20</v>
      </c>
      <c r="C57" s="36"/>
      <c r="D57" s="36"/>
      <c r="E57" s="36"/>
      <c r="F57" s="36"/>
    </row>
    <row r="58" spans="1:6" ht="16.5" customHeight="1">
      <c r="A58" s="107"/>
      <c r="B58" s="47" t="s">
        <v>85</v>
      </c>
      <c r="C58" s="34">
        <v>1471822</v>
      </c>
      <c r="D58" s="34">
        <v>1471682</v>
      </c>
      <c r="E58" s="34">
        <v>1455140</v>
      </c>
      <c r="F58" s="34">
        <v>1471682</v>
      </c>
    </row>
    <row r="59" spans="1:6" ht="16.5" customHeight="1">
      <c r="A59" s="115"/>
      <c r="B59" s="51" t="s">
        <v>86</v>
      </c>
      <c r="C59" s="55">
        <v>100</v>
      </c>
      <c r="D59" s="55">
        <v>100</v>
      </c>
      <c r="E59" s="55">
        <v>100</v>
      </c>
      <c r="F59" s="58">
        <v>100</v>
      </c>
    </row>
    <row r="60" spans="1:6" ht="16.5" customHeight="1">
      <c r="A60" s="115"/>
      <c r="B60" s="52" t="s">
        <v>87</v>
      </c>
      <c r="C60" s="56"/>
      <c r="D60" s="57"/>
      <c r="E60" s="57"/>
      <c r="F60" s="57"/>
    </row>
    <row r="61" spans="1:6" ht="16.5" customHeight="1">
      <c r="A61" s="115"/>
      <c r="B61" s="51" t="s">
        <v>95</v>
      </c>
      <c r="C61" s="60">
        <v>34.23</v>
      </c>
      <c r="D61" s="60">
        <v>34.22</v>
      </c>
      <c r="E61" s="60">
        <v>33.84</v>
      </c>
      <c r="F61" s="59">
        <v>34.22</v>
      </c>
    </row>
    <row r="62" spans="1:6" ht="16.5" customHeight="1">
      <c r="A62" s="115"/>
      <c r="B62" s="53" t="s">
        <v>89</v>
      </c>
      <c r="C62" s="57"/>
      <c r="D62" s="57"/>
      <c r="E62" s="57"/>
      <c r="F62" s="57"/>
    </row>
    <row r="63" spans="1:6" ht="16.5" customHeight="1">
      <c r="A63" s="112"/>
      <c r="B63" s="113"/>
      <c r="C63" s="113"/>
      <c r="D63" s="113"/>
      <c r="E63" s="113"/>
      <c r="F63" s="114"/>
    </row>
    <row r="64" spans="1:6" ht="45" customHeight="1">
      <c r="A64" s="9"/>
      <c r="B64" s="27" t="s">
        <v>28</v>
      </c>
      <c r="C64" s="26" t="s">
        <v>69</v>
      </c>
      <c r="D64" s="133"/>
      <c r="E64" s="134"/>
      <c r="F64" s="135"/>
    </row>
    <row r="65" spans="1:6" ht="16.5" customHeight="1">
      <c r="A65" s="125" t="s">
        <v>23</v>
      </c>
      <c r="B65" s="131" t="s">
        <v>44</v>
      </c>
      <c r="C65" s="132"/>
      <c r="D65" s="136"/>
      <c r="E65" s="137"/>
      <c r="F65" s="138"/>
    </row>
    <row r="66" spans="1:6" ht="16.5" customHeight="1">
      <c r="A66" s="126"/>
      <c r="B66" s="23" t="s">
        <v>45</v>
      </c>
      <c r="C66" s="29" t="s">
        <v>74</v>
      </c>
      <c r="D66" s="136"/>
      <c r="E66" s="137"/>
      <c r="F66" s="138"/>
    </row>
    <row r="67" spans="1:6" ht="16.5" customHeight="1">
      <c r="A67" s="126"/>
      <c r="B67" s="24" t="s">
        <v>46</v>
      </c>
      <c r="C67" s="30">
        <v>1</v>
      </c>
      <c r="D67" s="136"/>
      <c r="E67" s="137"/>
      <c r="F67" s="138"/>
    </row>
    <row r="68" spans="1:6" ht="16.5" customHeight="1">
      <c r="A68" s="126"/>
      <c r="B68" s="24" t="s">
        <v>47</v>
      </c>
      <c r="C68" s="30">
        <v>1</v>
      </c>
      <c r="D68" s="136"/>
      <c r="E68" s="137"/>
      <c r="F68" s="138"/>
    </row>
    <row r="69" spans="1:6" ht="16.5" customHeight="1">
      <c r="A69" s="127"/>
      <c r="B69" s="25" t="s">
        <v>48</v>
      </c>
      <c r="C69" s="31" t="s">
        <v>74</v>
      </c>
      <c r="D69" s="139"/>
      <c r="E69" s="140"/>
      <c r="F69" s="141"/>
    </row>
    <row r="70" spans="1:6" ht="16.5" customHeight="1">
      <c r="A70" s="103" t="s">
        <v>24</v>
      </c>
      <c r="B70" s="104"/>
      <c r="C70" s="104"/>
      <c r="D70" s="104"/>
      <c r="E70" s="104"/>
      <c r="F70" s="105"/>
    </row>
    <row r="71" spans="1:6" ht="16.5" customHeight="1">
      <c r="A71" s="123">
        <v>1</v>
      </c>
      <c r="B71" s="116" t="s">
        <v>67</v>
      </c>
      <c r="C71" s="117"/>
      <c r="D71" s="117"/>
      <c r="E71" s="117"/>
      <c r="F71" s="118"/>
    </row>
    <row r="72" spans="1:6" ht="16.5" customHeight="1">
      <c r="A72" s="124"/>
      <c r="B72" s="119"/>
      <c r="C72" s="120"/>
      <c r="D72" s="120"/>
      <c r="E72" s="120"/>
      <c r="F72" s="121"/>
    </row>
    <row r="73" spans="1:6" ht="16.5" customHeight="1">
      <c r="A73" s="28">
        <v>2</v>
      </c>
      <c r="B73" s="128" t="s">
        <v>70</v>
      </c>
      <c r="C73" s="129"/>
      <c r="D73" s="129"/>
      <c r="E73" s="129"/>
      <c r="F73" s="130"/>
    </row>
    <row r="74" spans="1:6" ht="16.5" customHeight="1">
      <c r="A74" s="142"/>
      <c r="B74" s="143"/>
      <c r="C74" s="143"/>
      <c r="D74" s="143"/>
      <c r="E74" s="143"/>
      <c r="F74" s="144"/>
    </row>
    <row r="75" spans="1:6" ht="16.5" customHeight="1">
      <c r="A75" s="109" t="s">
        <v>32</v>
      </c>
      <c r="B75" s="110"/>
      <c r="C75" s="110"/>
      <c r="D75" s="110"/>
      <c r="E75" s="110"/>
      <c r="F75" s="111"/>
    </row>
    <row r="76" spans="1:6" ht="16.5" customHeight="1">
      <c r="A76" s="84"/>
      <c r="B76" s="85"/>
      <c r="C76" s="61" t="s">
        <v>40</v>
      </c>
      <c r="D76" s="95"/>
      <c r="E76" s="96"/>
      <c r="F76" s="10" t="s">
        <v>41</v>
      </c>
    </row>
    <row r="77" spans="1:6" ht="34.5" customHeight="1">
      <c r="A77" s="61" t="s">
        <v>28</v>
      </c>
      <c r="B77" s="62"/>
      <c r="C77" s="4" t="s">
        <v>60</v>
      </c>
      <c r="D77" s="4" t="s">
        <v>59</v>
      </c>
      <c r="E77" s="4" t="s">
        <v>50</v>
      </c>
      <c r="F77" s="4" t="s">
        <v>59</v>
      </c>
    </row>
    <row r="78" spans="1:6" ht="16.5" customHeight="1">
      <c r="A78" s="98">
        <v>1</v>
      </c>
      <c r="B78" s="100" t="s">
        <v>33</v>
      </c>
      <c r="C78" s="101"/>
      <c r="D78" s="101"/>
      <c r="E78" s="101"/>
      <c r="F78" s="102"/>
    </row>
    <row r="79" spans="1:6" ht="16.5" customHeight="1">
      <c r="A79" s="99"/>
      <c r="B79" s="48" t="s">
        <v>34</v>
      </c>
      <c r="C79" s="44">
        <v>196.06</v>
      </c>
      <c r="D79" s="44">
        <v>414.29</v>
      </c>
      <c r="E79" s="33">
        <v>560.19</v>
      </c>
      <c r="F79" s="32">
        <v>3295.05</v>
      </c>
    </row>
    <row r="80" spans="1:6" ht="16.5" customHeight="1">
      <c r="A80" s="99"/>
      <c r="B80" s="49" t="s">
        <v>35</v>
      </c>
      <c r="C80" s="43" t="s">
        <v>73</v>
      </c>
      <c r="D80" s="43" t="s">
        <v>73</v>
      </c>
      <c r="E80" s="43" t="s">
        <v>36</v>
      </c>
      <c r="F80" s="43" t="s">
        <v>36</v>
      </c>
    </row>
    <row r="81" spans="1:6" ht="16.5" customHeight="1">
      <c r="A81" s="122"/>
      <c r="B81" s="50" t="s">
        <v>49</v>
      </c>
      <c r="C81" s="32">
        <f>SUM(C79:C80)</f>
        <v>196.06</v>
      </c>
      <c r="D81" s="32">
        <f>SUM(D79:D80)</f>
        <v>414.29</v>
      </c>
      <c r="E81" s="32">
        <f>SUM(E79:E80)</f>
        <v>560.19</v>
      </c>
      <c r="F81" s="32">
        <f>SUM(F79:F80)</f>
        <v>3295.05</v>
      </c>
    </row>
    <row r="82" spans="1:6" ht="16.5" customHeight="1">
      <c r="A82" s="98">
        <v>2</v>
      </c>
      <c r="B82" s="100" t="s">
        <v>75</v>
      </c>
      <c r="C82" s="101"/>
      <c r="D82" s="101"/>
      <c r="E82" s="101"/>
      <c r="F82" s="102"/>
    </row>
    <row r="83" spans="1:6" ht="16.5" customHeight="1">
      <c r="A83" s="99"/>
      <c r="B83" s="48" t="s">
        <v>34</v>
      </c>
      <c r="C83" s="44">
        <v>4.05</v>
      </c>
      <c r="D83" s="44">
        <v>14.03</v>
      </c>
      <c r="E83" s="44">
        <v>41.57</v>
      </c>
      <c r="F83" s="44">
        <v>254.62</v>
      </c>
    </row>
    <row r="84" spans="1:6" ht="16.5" customHeight="1">
      <c r="A84" s="99"/>
      <c r="B84" s="48" t="s">
        <v>37</v>
      </c>
      <c r="C84" s="44" t="s">
        <v>73</v>
      </c>
      <c r="D84" s="44" t="s">
        <v>73</v>
      </c>
      <c r="E84" s="44" t="s">
        <v>36</v>
      </c>
      <c r="F84" s="44" t="s">
        <v>36</v>
      </c>
    </row>
    <row r="85" spans="1:6" ht="16.5" customHeight="1">
      <c r="A85" s="122"/>
      <c r="B85" s="50" t="s">
        <v>49</v>
      </c>
      <c r="C85" s="44">
        <f>SUM(C83:C84)</f>
        <v>4.05</v>
      </c>
      <c r="D85" s="44">
        <f>SUM(D83:D84)</f>
        <v>14.03</v>
      </c>
      <c r="E85" s="44">
        <f>SUM(E83:E84)</f>
        <v>41.57</v>
      </c>
      <c r="F85" s="44">
        <f>SUM(F83:F84)</f>
        <v>254.62</v>
      </c>
    </row>
    <row r="86" spans="1:6" ht="16.5" customHeight="1">
      <c r="A86" s="98">
        <v>3</v>
      </c>
      <c r="B86" s="100" t="s">
        <v>62</v>
      </c>
      <c r="C86" s="101"/>
      <c r="D86" s="101"/>
      <c r="E86" s="101"/>
      <c r="F86" s="102"/>
    </row>
    <row r="87" spans="1:6" ht="16.5" customHeight="1">
      <c r="A87" s="99"/>
      <c r="B87" s="48" t="s">
        <v>34</v>
      </c>
      <c r="C87" s="44" t="s">
        <v>76</v>
      </c>
      <c r="D87" s="44" t="s">
        <v>71</v>
      </c>
      <c r="E87" s="44">
        <v>10.17</v>
      </c>
      <c r="F87" s="44">
        <v>98.54</v>
      </c>
    </row>
    <row r="88" spans="1:6" ht="16.5" customHeight="1">
      <c r="A88" s="99"/>
      <c r="B88" s="48" t="s">
        <v>37</v>
      </c>
      <c r="C88" s="44" t="s">
        <v>73</v>
      </c>
      <c r="D88" s="44" t="s">
        <v>73</v>
      </c>
      <c r="E88" s="44" t="s">
        <v>36</v>
      </c>
      <c r="F88" s="44" t="s">
        <v>36</v>
      </c>
    </row>
    <row r="89" spans="1:6" ht="16.5" customHeight="1">
      <c r="A89" s="122"/>
      <c r="B89" s="50" t="s">
        <v>49</v>
      </c>
      <c r="C89" s="44" t="s">
        <v>76</v>
      </c>
      <c r="D89" s="44" t="s">
        <v>71</v>
      </c>
      <c r="E89" s="44">
        <f>SUM(E87:E88)</f>
        <v>10.17</v>
      </c>
      <c r="F89" s="44">
        <f>SUM(F87:F88)</f>
        <v>98.54</v>
      </c>
    </row>
    <row r="90" spans="1:6" ht="16.5" customHeight="1">
      <c r="A90" s="98">
        <v>4</v>
      </c>
      <c r="B90" s="100" t="s">
        <v>58</v>
      </c>
      <c r="C90" s="101"/>
      <c r="D90" s="101"/>
      <c r="E90" s="101"/>
      <c r="F90" s="102"/>
    </row>
    <row r="91" spans="1:6" ht="16.5" customHeight="1">
      <c r="A91" s="99"/>
      <c r="B91" s="48" t="s">
        <v>34</v>
      </c>
      <c r="C91" s="44" t="s">
        <v>76</v>
      </c>
      <c r="D91" s="44" t="s">
        <v>72</v>
      </c>
      <c r="E91" s="44">
        <f>E38</f>
        <v>10.170000000000051</v>
      </c>
      <c r="F91" s="44">
        <v>63.88</v>
      </c>
    </row>
    <row r="92" spans="1:6" ht="16.5" customHeight="1">
      <c r="A92" s="99"/>
      <c r="B92" s="48" t="s">
        <v>37</v>
      </c>
      <c r="C92" s="44" t="s">
        <v>73</v>
      </c>
      <c r="D92" s="44" t="s">
        <v>73</v>
      </c>
      <c r="E92" s="44" t="s">
        <v>36</v>
      </c>
      <c r="F92" s="44" t="s">
        <v>36</v>
      </c>
    </row>
    <row r="93" spans="1:6" ht="16.5" customHeight="1">
      <c r="A93" s="99"/>
      <c r="B93" s="50" t="s">
        <v>49</v>
      </c>
      <c r="C93" s="44" t="s">
        <v>76</v>
      </c>
      <c r="D93" s="44" t="s">
        <v>72</v>
      </c>
      <c r="E93" s="44">
        <f>SUM(E91:E92)</f>
        <v>10.170000000000051</v>
      </c>
      <c r="F93" s="44">
        <f>SUM(F91:F92)</f>
        <v>63.88</v>
      </c>
    </row>
    <row r="94" spans="1:6" ht="16.5" customHeight="1">
      <c r="A94" s="98">
        <v>5</v>
      </c>
      <c r="B94" s="100" t="s">
        <v>38</v>
      </c>
      <c r="C94" s="101"/>
      <c r="D94" s="101"/>
      <c r="E94" s="101"/>
      <c r="F94" s="102"/>
    </row>
    <row r="95" spans="1:6" ht="16.5" customHeight="1">
      <c r="A95" s="99"/>
      <c r="B95" s="116" t="s">
        <v>56</v>
      </c>
      <c r="C95" s="117"/>
      <c r="D95" s="117"/>
      <c r="E95" s="117"/>
      <c r="F95" s="118"/>
    </row>
    <row r="96" spans="1:6" ht="16.5" customHeight="1">
      <c r="A96" s="122"/>
      <c r="B96" s="119"/>
      <c r="C96" s="120"/>
      <c r="D96" s="120"/>
      <c r="E96" s="120"/>
      <c r="F96" s="121"/>
    </row>
    <row r="98" spans="4:7" ht="15" customHeight="1">
      <c r="D98" s="145" t="s">
        <v>39</v>
      </c>
      <c r="E98" s="145"/>
      <c r="F98" s="145"/>
      <c r="G98" s="21"/>
    </row>
    <row r="99" spans="6:7" ht="16.5" customHeight="1">
      <c r="F99" s="1"/>
      <c r="G99" s="1"/>
    </row>
    <row r="100" spans="2:7" ht="16.5" customHeight="1">
      <c r="B100" s="21"/>
      <c r="C100" s="21"/>
      <c r="D100" s="21"/>
      <c r="E100" s="21"/>
      <c r="F100" s="1"/>
      <c r="G100" s="1"/>
    </row>
    <row r="101" spans="2:7" ht="15" customHeight="1">
      <c r="B101" s="21" t="s">
        <v>52</v>
      </c>
      <c r="C101" s="21"/>
      <c r="D101" s="97" t="s">
        <v>53</v>
      </c>
      <c r="E101" s="97"/>
      <c r="F101" s="97"/>
      <c r="G101" s="22"/>
    </row>
    <row r="102" spans="2:7" ht="15" customHeight="1">
      <c r="B102" s="13" t="s">
        <v>57</v>
      </c>
      <c r="C102" s="13"/>
      <c r="D102" s="97" t="s">
        <v>54</v>
      </c>
      <c r="E102" s="97"/>
      <c r="F102" s="97"/>
      <c r="G102" s="22"/>
    </row>
  </sheetData>
  <sheetProtection/>
  <mergeCells count="54">
    <mergeCell ref="A82:A85"/>
    <mergeCell ref="B82:F82"/>
    <mergeCell ref="D98:F98"/>
    <mergeCell ref="D101:F101"/>
    <mergeCell ref="A94:A96"/>
    <mergeCell ref="B94:F94"/>
    <mergeCell ref="B95:F96"/>
    <mergeCell ref="A86:A89"/>
    <mergeCell ref="B86:F86"/>
    <mergeCell ref="A78:A81"/>
    <mergeCell ref="B78:F78"/>
    <mergeCell ref="A71:A72"/>
    <mergeCell ref="A65:A69"/>
    <mergeCell ref="B73:F73"/>
    <mergeCell ref="B65:C65"/>
    <mergeCell ref="D64:F69"/>
    <mergeCell ref="A74:F74"/>
    <mergeCell ref="A76:B76"/>
    <mergeCell ref="C76:E76"/>
    <mergeCell ref="D102:F102"/>
    <mergeCell ref="A90:A93"/>
    <mergeCell ref="B90:F90"/>
    <mergeCell ref="A45:F45"/>
    <mergeCell ref="A70:F70"/>
    <mergeCell ref="A47:A49"/>
    <mergeCell ref="A75:F75"/>
    <mergeCell ref="A63:F63"/>
    <mergeCell ref="A50:A62"/>
    <mergeCell ref="B71:F72"/>
    <mergeCell ref="A11:B11"/>
    <mergeCell ref="A17:A24"/>
    <mergeCell ref="A43:F43"/>
    <mergeCell ref="A12:B12"/>
    <mergeCell ref="B13:F13"/>
    <mergeCell ref="B17:F17"/>
    <mergeCell ref="C11:E11"/>
    <mergeCell ref="A77:B77"/>
    <mergeCell ref="A2:F2"/>
    <mergeCell ref="A3:F3"/>
    <mergeCell ref="A4:F4"/>
    <mergeCell ref="A5:F5"/>
    <mergeCell ref="A6:F6"/>
    <mergeCell ref="A10:F10"/>
    <mergeCell ref="A7:F7"/>
    <mergeCell ref="A8:F8"/>
    <mergeCell ref="A9:F9"/>
    <mergeCell ref="C59:C60"/>
    <mergeCell ref="D59:D60"/>
    <mergeCell ref="E59:E60"/>
    <mergeCell ref="F59:F60"/>
    <mergeCell ref="F61:F62"/>
    <mergeCell ref="E61:E62"/>
    <mergeCell ref="D61:D62"/>
    <mergeCell ref="C61:C62"/>
  </mergeCells>
  <printOptions horizontalCentered="1"/>
  <pageMargins left="0.41" right="0.2" top="0.48" bottom="0.45" header="0.24" footer="0.17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</cp:lastModifiedBy>
  <cp:lastPrinted>2013-08-03T08:37:18Z</cp:lastPrinted>
  <dcterms:created xsi:type="dcterms:W3CDTF">2012-05-24T12:53:51Z</dcterms:created>
  <dcterms:modified xsi:type="dcterms:W3CDTF">2013-08-03T08:37:21Z</dcterms:modified>
  <cp:category/>
  <cp:version/>
  <cp:contentType/>
  <cp:contentStatus/>
</cp:coreProperties>
</file>